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8" i="1"/>
  <c r="D12"/>
  <c r="F12" s="1"/>
  <c r="F11"/>
  <c r="D11"/>
  <c r="D6"/>
  <c r="D2"/>
  <c r="D3" s="1"/>
  <c r="C6"/>
</calcChain>
</file>

<file path=xl/sharedStrings.xml><?xml version="1.0" encoding="utf-8"?>
<sst xmlns="http://schemas.openxmlformats.org/spreadsheetml/2006/main" count="23" uniqueCount="21">
  <si>
    <t>https://data.energizer.com/pdfs/cr2032.pdf</t>
  </si>
  <si>
    <t>[VAs]</t>
  </si>
  <si>
    <t>[VAh]</t>
  </si>
  <si>
    <t>https://industrial.panasonic.com/ww/eol/pt/edlc-wound-type/models/EECHZ0E335</t>
  </si>
  <si>
    <t>EECHZ0E335 (two in series)</t>
  </si>
  <si>
    <t>Umin [V]</t>
  </si>
  <si>
    <t>Umax [V]</t>
  </si>
  <si>
    <t>C [F]</t>
  </si>
  <si>
    <t>CR2032</t>
  </si>
  <si>
    <t xml:space="preserve"> Energy</t>
  </si>
  <si>
    <t>Coin cell MTBF:</t>
  </si>
  <si>
    <t>[s]</t>
  </si>
  <si>
    <t>years</t>
  </si>
  <si>
    <t>days</t>
  </si>
  <si>
    <t>Warning: without primitive balancing visible on my board.</t>
  </si>
  <si>
    <t>VERY simplified model with a constant discharge power, no internal resistance and no self-discharge:</t>
  </si>
  <si>
    <t>You should be good for a decade.</t>
  </si>
  <si>
    <t>[VA]</t>
  </si>
  <si>
    <t>Ucap MTBF:</t>
  </si>
  <si>
    <t>Should tick for a week in case of a blackout? Testing :)</t>
  </si>
  <si>
    <t>RTC power consumption: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</si>
</sst>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0" borderId="0" xfId="1" applyAlignment="1" applyProtection="1"/>
    <xf numFmtId="0" fontId="2" fillId="0" borderId="0" xfId="1" applyFont="1" applyAlignment="1" applyProtection="1"/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energizer.com/pdfs/cr2032.pdf" TargetMode="External"/><Relationship Id="rId1" Type="http://schemas.openxmlformats.org/officeDocument/2006/relationships/hyperlink" Target="https://industrial.panasonic.com/ww/eol/pt/edlc-wound-type/models/EECHZ0E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P11" sqref="P11"/>
    </sheetView>
  </sheetViews>
  <sheetFormatPr defaultRowHeight="15"/>
  <cols>
    <col min="4" max="4" width="10" bestFit="1" customWidth="1"/>
  </cols>
  <sheetData>
    <row r="1" spans="1:8">
      <c r="D1" t="s">
        <v>9</v>
      </c>
    </row>
    <row r="2" spans="1:8">
      <c r="A2" t="s">
        <v>8</v>
      </c>
      <c r="D2">
        <f xml:space="preserve"> 0.235*2.8</f>
        <v>0.65799999999999992</v>
      </c>
      <c r="E2" t="s">
        <v>2</v>
      </c>
      <c r="F2" s="1" t="s">
        <v>0</v>
      </c>
    </row>
    <row r="3" spans="1:8">
      <c r="D3">
        <f xml:space="preserve"> D2*3600</f>
        <v>2368.7999999999997</v>
      </c>
      <c r="E3" t="s">
        <v>1</v>
      </c>
    </row>
    <row r="4" spans="1:8">
      <c r="A4" t="s">
        <v>4</v>
      </c>
      <c r="F4" s="1" t="s">
        <v>3</v>
      </c>
    </row>
    <row r="5" spans="1:8">
      <c r="A5" s="2" t="s">
        <v>5</v>
      </c>
      <c r="B5" t="s">
        <v>6</v>
      </c>
      <c r="C5" t="s">
        <v>7</v>
      </c>
    </row>
    <row r="6" spans="1:8">
      <c r="A6">
        <v>2</v>
      </c>
      <c r="B6">
        <v>3.3</v>
      </c>
      <c r="C6">
        <f xml:space="preserve"> 3.3/2</f>
        <v>1.65</v>
      </c>
      <c r="D6">
        <f xml:space="preserve"> 0.5*C6*(B6^2-A6^2)</f>
        <v>5.6842499999999987</v>
      </c>
      <c r="E6" t="s">
        <v>1</v>
      </c>
    </row>
    <row r="8" spans="1:8">
      <c r="A8" t="s">
        <v>20</v>
      </c>
      <c r="D8">
        <f xml:space="preserve"> 3 * 10^(-6)</f>
        <v>3.0000000000000001E-6</v>
      </c>
      <c r="E8" t="s">
        <v>17</v>
      </c>
    </row>
    <row r="10" spans="1:8">
      <c r="A10" t="s">
        <v>15</v>
      </c>
    </row>
    <row r="11" spans="1:8">
      <c r="A11" t="s">
        <v>10</v>
      </c>
      <c r="D11">
        <f xml:space="preserve"> D3 / D8</f>
        <v>789599999.99999988</v>
      </c>
      <c r="E11" t="s">
        <v>11</v>
      </c>
      <c r="F11" s="3">
        <f xml:space="preserve"> D11 / 3600 / 24 / 365</f>
        <v>25.038051750380518</v>
      </c>
      <c r="G11" t="s">
        <v>12</v>
      </c>
      <c r="H11" t="s">
        <v>16</v>
      </c>
    </row>
    <row r="12" spans="1:8">
      <c r="A12" t="s">
        <v>18</v>
      </c>
      <c r="D12">
        <f xml:space="preserve"> D6 / D8</f>
        <v>1894749.9999999995</v>
      </c>
      <c r="E12" t="s">
        <v>11</v>
      </c>
      <c r="F12" s="3">
        <f xml:space="preserve"> D12 / 3600 / 24</f>
        <v>21.929976851851848</v>
      </c>
      <c r="G12" t="s">
        <v>13</v>
      </c>
      <c r="H12" t="s">
        <v>14</v>
      </c>
    </row>
    <row r="13" spans="1:8">
      <c r="H13" t="s">
        <v>19</v>
      </c>
    </row>
  </sheetData>
  <hyperlinks>
    <hyperlink ref="F4" r:id="rId1"/>
    <hyperlink ref="F2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2023-04-23T14:56:26Z</dcterms:modified>
</cp:coreProperties>
</file>